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8F1DAA85-7954-4544-B55B-CDBA80CD636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" i="1" l="1"/>
  <c r="F7" i="1" s="1"/>
  <c r="AR7" i="1"/>
  <c r="M7" i="1"/>
  <c r="C7" i="1" s="1"/>
  <c r="Z7" i="1"/>
  <c r="AF7" i="1"/>
  <c r="AL7" i="1"/>
  <c r="AX7" i="1"/>
  <c r="BD7" i="1"/>
  <c r="K7" i="1"/>
  <c r="B7" i="1" s="1"/>
  <c r="AZ7" i="1" s="1"/>
  <c r="AN7" i="1" l="1"/>
  <c r="AT7" i="1"/>
  <c r="AH7" i="1"/>
  <c r="AB7" i="1"/>
  <c r="V7" i="1"/>
  <c r="L7" i="1"/>
</calcChain>
</file>

<file path=xl/sharedStrings.xml><?xml version="1.0" encoding="utf-8"?>
<sst xmlns="http://schemas.openxmlformats.org/spreadsheetml/2006/main" count="59" uniqueCount="20">
  <si>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</si>
  <si>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</si>
  <si>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</si>
  <si>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</si>
  <si>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</si>
  <si>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</si>
  <si>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Налог на доходы физических лиц</t>
  </si>
  <si>
    <t>Акцизы</t>
  </si>
  <si>
    <t>Доля в сумме налоговых доходов бюджета</t>
  </si>
  <si>
    <t>Налог на имущество физических лиц</t>
  </si>
  <si>
    <t xml:space="preserve">Единый сельскохозяйственный налог </t>
  </si>
  <si>
    <t>Земельный налог</t>
  </si>
  <si>
    <t>Неналоговые доходы</t>
  </si>
  <si>
    <t>Темп роста 2025 года к 2024 году</t>
  </si>
  <si>
    <t>Наименование городского поселения</t>
  </si>
  <si>
    <t>Романовское городское поселение</t>
  </si>
  <si>
    <t xml:space="preserve">Анализ исполнения бюджета Романовского городского поселения по налоговым и неналоговым доходам по состоянию на 1 января 2026 года </t>
  </si>
  <si>
    <t>Утвержденный бюджет на 2025 год по состоянию на 01.01.2026</t>
  </si>
  <si>
    <t>Факт за 12.2025</t>
  </si>
  <si>
    <t>Факт за 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</si>
</sst>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6" fontId="0" fillId="0" borderId="0" xfId="0" applyNumberFormat="1"/>
    <xf numFmtId="0" fontId="1" fillId="0" borderId="1" xfId="0" applyFont="1" applyBorder="1"/>
    <xf numFmtId="166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168" fontId="1" fillId="0" borderId="1" xfId="0" applyNumberFormat="1" applyFont="1" applyBorder="1" applyAlignment="1">
      <alignment horizontal="right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0"/>
  <sheetViews>
    <sheetView tabSelected="1" workbookViewId="0">
      <selection activeCell="A7" sqref="A7"/>
    </sheetView>
  </sheetViews>
  <sheetFormatPr defaultRowHeight="15" x14ac:dyDescent="0.25"/>
  <cols>
    <col min="1" max="1" width="13.710937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42578125" customWidth="1"/>
    <col min="29" max="29" width="10.140625" customWidth="1"/>
    <col min="31" max="31" width="11" customWidth="1"/>
    <col min="35" max="35" width="10.7109375" customWidth="1"/>
    <col min="37" max="37" width="10" customWidth="1"/>
    <col min="41" max="41" width="10.140625" customWidth="1"/>
    <col min="43" max="43" width="10.140625" customWidth="1"/>
    <col min="47" max="47" width="10.42578125" customWidth="1"/>
    <col min="49" max="49" width="10.28515625" customWidth="1"/>
    <col min="52" max="52" width="9.85546875" customWidth="1"/>
    <col min="53" max="53" width="10.28515625" customWidth="1"/>
    <col min="55" max="55" width="10.28515625" customWidth="1"/>
  </cols>
  <sheetData>
    <row r="1" spans="1:56" ht="15.75" customHeight="1" x14ac:dyDescent="0.25"/>
    <row r="2" spans="1:56" ht="34.5" customHeight="1" x14ac:dyDescent="0.25">
      <c r="A2" s="28" t="s">
        <v>16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spans="1:56" ht="15.75" customHeight="1" x14ac:dyDescent="0.25">
      <c r="A3" s="29" t="s">
        <v>14</v>
      </c>
      <c r="B3" s="24" t="s">
        <v>2</v>
      </c>
      <c r="C3" s="25"/>
      <c r="D3" s="25"/>
      <c r="E3" s="25"/>
      <c r="F3" s="25"/>
      <c r="G3" s="25"/>
      <c r="H3" s="25"/>
      <c r="I3" s="25"/>
      <c r="J3" s="32"/>
      <c r="K3" s="26" t="s">
        <v>1</v>
      </c>
      <c r="L3" s="27"/>
      <c r="M3" s="27"/>
      <c r="N3" s="27"/>
      <c r="O3" s="27"/>
      <c r="P3" s="27"/>
      <c r="Q3" s="27"/>
      <c r="R3" s="27"/>
      <c r="S3" s="27"/>
      <c r="T3" s="27"/>
      <c r="U3" s="24" t="s">
        <v>6</v>
      </c>
      <c r="V3" s="25"/>
      <c r="W3" s="25"/>
      <c r="X3" s="25"/>
      <c r="Y3" s="25"/>
      <c r="Z3" s="25"/>
      <c r="AA3" s="26" t="s">
        <v>7</v>
      </c>
      <c r="AB3" s="27"/>
      <c r="AC3" s="27"/>
      <c r="AD3" s="27"/>
      <c r="AE3" s="27"/>
      <c r="AF3" s="27"/>
      <c r="AG3" s="24" t="s">
        <v>9</v>
      </c>
      <c r="AH3" s="25"/>
      <c r="AI3" s="25"/>
      <c r="AJ3" s="25"/>
      <c r="AK3" s="25"/>
      <c r="AL3" s="25"/>
      <c r="AM3" s="24" t="s">
        <v>10</v>
      </c>
      <c r="AN3" s="25"/>
      <c r="AO3" s="25"/>
      <c r="AP3" s="25"/>
      <c r="AQ3" s="25"/>
      <c r="AR3" s="25"/>
      <c r="AS3" s="24" t="s">
        <v>11</v>
      </c>
      <c r="AT3" s="25"/>
      <c r="AU3" s="25"/>
      <c r="AV3" s="25"/>
      <c r="AW3" s="25"/>
      <c r="AX3" s="25"/>
      <c r="AY3" s="26" t="s">
        <v>12</v>
      </c>
      <c r="AZ3" s="27"/>
      <c r="BA3" s="27"/>
      <c r="BB3" s="27"/>
      <c r="BC3" s="27"/>
      <c r="BD3" s="27"/>
    </row>
    <row r="4" spans="1:56" ht="15" customHeight="1" x14ac:dyDescent="0.25">
      <c r="A4" s="30"/>
      <c r="B4" s="23" t="s">
        <v>17</v>
      </c>
      <c r="C4" s="23" t="s">
        <v>18</v>
      </c>
      <c r="D4" s="23" t="s">
        <v>0</v>
      </c>
      <c r="E4" s="23" t="s">
        <v>3</v>
      </c>
      <c r="F4" s="33" t="s">
        <v>19</v>
      </c>
      <c r="G4" s="23" t="s">
        <v>13</v>
      </c>
      <c r="H4" s="23"/>
      <c r="I4" s="23"/>
      <c r="J4" s="23"/>
      <c r="K4" s="23" t="s">
        <v>4</v>
      </c>
      <c r="L4" s="23" t="s">
        <v>5</v>
      </c>
      <c r="M4" s="23" t="s">
        <v>18</v>
      </c>
      <c r="N4" s="23" t="s">
        <v>3</v>
      </c>
      <c r="O4" s="23" t="s">
        <v>19</v>
      </c>
      <c r="P4" s="23" t="s">
        <v>13</v>
      </c>
      <c r="Q4" s="23"/>
      <c r="R4" s="23"/>
      <c r="S4" s="23"/>
      <c r="T4" s="23"/>
      <c r="U4" s="23" t="s">
        <v>4</v>
      </c>
      <c r="V4" s="23" t="s">
        <v>8</v>
      </c>
      <c r="W4" s="23" t="s">
        <v>18</v>
      </c>
      <c r="X4" s="23" t="s">
        <v>3</v>
      </c>
      <c r="Y4" s="23" t="s">
        <v>19</v>
      </c>
      <c r="Z4" s="23" t="s">
        <v>13</v>
      </c>
      <c r="AA4" s="23" t="s">
        <v>4</v>
      </c>
      <c r="AB4" s="23" t="s">
        <v>8</v>
      </c>
      <c r="AC4" s="23" t="s">
        <v>18</v>
      </c>
      <c r="AD4" s="23" t="s">
        <v>3</v>
      </c>
      <c r="AE4" s="23" t="s">
        <v>19</v>
      </c>
      <c r="AF4" s="23" t="s">
        <v>13</v>
      </c>
      <c r="AG4" s="23" t="s">
        <v>4</v>
      </c>
      <c r="AH4" s="23" t="s">
        <v>8</v>
      </c>
      <c r="AI4" s="23" t="s">
        <v>18</v>
      </c>
      <c r="AJ4" s="23" t="s">
        <v>3</v>
      </c>
      <c r="AK4" s="23" t="s">
        <v>19</v>
      </c>
      <c r="AL4" s="23" t="s">
        <v>13</v>
      </c>
      <c r="AM4" s="23" t="s">
        <v>4</v>
      </c>
      <c r="AN4" s="23" t="s">
        <v>8</v>
      </c>
      <c r="AO4" s="23" t="s">
        <v>18</v>
      </c>
      <c r="AP4" s="23" t="s">
        <v>3</v>
      </c>
      <c r="AQ4" s="23" t="s">
        <v>19</v>
      </c>
      <c r="AR4" s="23" t="s">
        <v>13</v>
      </c>
      <c r="AS4" s="23" t="s">
        <v>4</v>
      </c>
      <c r="AT4" s="23" t="s">
        <v>8</v>
      </c>
      <c r="AU4" s="23" t="s">
        <v>18</v>
      </c>
      <c r="AV4" s="23" t="s">
        <v>3</v>
      </c>
      <c r="AW4" s="23" t="s">
        <v>19</v>
      </c>
      <c r="AX4" s="23" t="s">
        <v>13</v>
      </c>
      <c r="AY4" s="23" t="s">
        <v>4</v>
      </c>
      <c r="AZ4" s="23" t="s">
        <v>5</v>
      </c>
      <c r="BA4" s="23" t="s">
        <v>18</v>
      </c>
      <c r="BB4" s="23" t="s">
        <v>3</v>
      </c>
      <c r="BC4" s="23" t="s">
        <v>19</v>
      </c>
      <c r="BD4" s="23" t="s">
        <v>13</v>
      </c>
    </row>
    <row r="5" spans="1:56" ht="64.5" customHeight="1" x14ac:dyDescent="0.25">
      <c r="A5" s="31"/>
      <c r="B5" s="23"/>
      <c r="C5" s="23"/>
      <c r="D5" s="23"/>
      <c r="E5" s="23"/>
      <c r="F5" s="3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</row>
    <row r="6" spans="1:56" x14ac:dyDescent="0.25">
      <c r="A6" s="2">
        <v>1</v>
      </c>
      <c r="B6" s="3">
        <v>2</v>
      </c>
      <c r="C6" s="3">
        <v>3</v>
      </c>
      <c r="D6" s="3"/>
      <c r="E6" s="3">
        <v>4</v>
      </c>
      <c r="F6" s="4">
        <v>5</v>
      </c>
      <c r="G6" s="3">
        <v>6</v>
      </c>
      <c r="H6" s="3"/>
      <c r="I6" s="3"/>
      <c r="J6" s="3"/>
      <c r="K6" s="3">
        <v>7</v>
      </c>
      <c r="L6" s="3">
        <v>8</v>
      </c>
      <c r="M6" s="3">
        <v>9</v>
      </c>
      <c r="N6" s="3">
        <v>10</v>
      </c>
      <c r="O6" s="3">
        <v>11</v>
      </c>
      <c r="P6" s="3">
        <v>12</v>
      </c>
      <c r="Q6" s="3"/>
      <c r="R6" s="3"/>
      <c r="S6" s="3"/>
      <c r="T6" s="3"/>
      <c r="U6" s="9">
        <v>13</v>
      </c>
      <c r="V6" s="9">
        <v>14</v>
      </c>
      <c r="W6" s="9">
        <v>15</v>
      </c>
      <c r="X6" s="9">
        <v>16</v>
      </c>
      <c r="Y6" s="10">
        <v>17</v>
      </c>
      <c r="Z6" s="9">
        <v>18</v>
      </c>
      <c r="AA6" s="9">
        <v>19</v>
      </c>
      <c r="AB6" s="9">
        <v>20</v>
      </c>
      <c r="AC6" s="9">
        <v>21</v>
      </c>
      <c r="AD6" s="9">
        <v>22</v>
      </c>
      <c r="AE6" s="9">
        <v>23</v>
      </c>
      <c r="AF6" s="9">
        <v>24</v>
      </c>
      <c r="AG6" s="9">
        <v>25</v>
      </c>
      <c r="AH6" s="9">
        <v>26</v>
      </c>
      <c r="AI6" s="9">
        <v>27</v>
      </c>
      <c r="AJ6" s="9">
        <v>28</v>
      </c>
      <c r="AK6" s="10">
        <v>29</v>
      </c>
      <c r="AL6" s="9">
        <v>30</v>
      </c>
      <c r="AM6" s="9">
        <v>31</v>
      </c>
      <c r="AN6" s="9">
        <v>32</v>
      </c>
      <c r="AO6" s="9">
        <v>33</v>
      </c>
      <c r="AP6" s="9">
        <v>34</v>
      </c>
      <c r="AQ6" s="10">
        <v>35</v>
      </c>
      <c r="AR6" s="9">
        <v>36</v>
      </c>
      <c r="AS6" s="9">
        <v>37</v>
      </c>
      <c r="AT6" s="9">
        <v>38</v>
      </c>
      <c r="AU6" s="9">
        <v>39</v>
      </c>
      <c r="AV6" s="9">
        <v>40</v>
      </c>
      <c r="AW6" s="10">
        <v>41</v>
      </c>
      <c r="AX6" s="9">
        <v>42</v>
      </c>
      <c r="AY6" s="9">
        <v>43</v>
      </c>
      <c r="AZ6" s="9">
        <v>44</v>
      </c>
      <c r="BA6" s="9">
        <v>45</v>
      </c>
      <c r="BB6" s="9">
        <v>46</v>
      </c>
      <c r="BC6" s="9">
        <v>47</v>
      </c>
      <c r="BD6" s="9">
        <v>48</v>
      </c>
    </row>
    <row r="7" spans="1:56" s="22" customFormat="1" ht="95.25" customHeight="1" x14ac:dyDescent="0.25">
      <c r="A7" s="5" t="s">
        <v>15</v>
      </c>
      <c r="B7" s="11">
        <f>K7+AY7</f>
        <v>21758.699999999997</v>
      </c>
      <c r="C7" s="13">
        <f>M7+BA7</f>
        <v>23610.2</v>
      </c>
      <c r="D7" s="1"/>
      <c r="E7" s="11">
        <v>108.5</v>
      </c>
      <c r="F7" s="14">
        <f>O7+BC7</f>
        <v>21793.399999999998</v>
      </c>
      <c r="G7" s="12">
        <v>81.900000000000006</v>
      </c>
      <c r="H7" s="17">
        <v>2977.1</v>
      </c>
      <c r="I7" s="17">
        <v>2332.8000000000002</v>
      </c>
      <c r="J7" s="17">
        <v>1953.4</v>
      </c>
      <c r="K7" s="11">
        <f>U7+AA7+AG7+AM7+AS7</f>
        <v>20555.399999999998</v>
      </c>
      <c r="L7" s="12">
        <f>K7/B7*100</f>
        <v>94.469798287581526</v>
      </c>
      <c r="M7" s="18">
        <f>W7+AC7+AI7+AO7+AU7</f>
        <v>22325.9</v>
      </c>
      <c r="N7" s="18">
        <v>108.6</v>
      </c>
      <c r="O7" s="18">
        <f>Y7+AE7+AK7+AQ7+AW7</f>
        <v>20491.8</v>
      </c>
      <c r="P7" s="19">
        <v>79.44</v>
      </c>
      <c r="Q7" s="18"/>
      <c r="R7" s="18"/>
      <c r="S7" s="17"/>
      <c r="T7" s="17"/>
      <c r="U7" s="7">
        <v>8875.5</v>
      </c>
      <c r="V7" s="12">
        <f>U7/K7*100</f>
        <v>43.178434863831406</v>
      </c>
      <c r="W7" s="8">
        <v>8875.5</v>
      </c>
      <c r="X7" s="11">
        <v>100</v>
      </c>
      <c r="Y7" s="6">
        <v>9167.7999999999993</v>
      </c>
      <c r="Z7" s="12">
        <f>W7/Y7*100</f>
        <v>96.81166692118066</v>
      </c>
      <c r="AA7" s="20">
        <v>3335.8</v>
      </c>
      <c r="AB7" s="12">
        <f>AA7/K7*100</f>
        <v>16.228339025268301</v>
      </c>
      <c r="AC7" s="18">
        <v>3485.3</v>
      </c>
      <c r="AD7" s="18">
        <v>104.5</v>
      </c>
      <c r="AE7" s="18">
        <v>3441.6</v>
      </c>
      <c r="AF7" s="12">
        <f>AC7/AE7*100</f>
        <v>101.26975825197584</v>
      </c>
      <c r="AG7" s="11">
        <v>2075</v>
      </c>
      <c r="AH7" s="12">
        <f>AG7/K7*100</f>
        <v>10.094670986699359</v>
      </c>
      <c r="AI7" s="13">
        <v>3087.6</v>
      </c>
      <c r="AJ7" s="12">
        <v>148.80000000000001</v>
      </c>
      <c r="AK7" s="14">
        <v>2243.9</v>
      </c>
      <c r="AL7" s="11">
        <f>AI7/AK7*100</f>
        <v>137.59971478229866</v>
      </c>
      <c r="AM7" s="11">
        <v>3135.5</v>
      </c>
      <c r="AN7" s="12">
        <f>AM7/K7*100+0.01</f>
        <v>15.263899218696793</v>
      </c>
      <c r="AO7" s="13">
        <v>3135.5</v>
      </c>
      <c r="AP7" s="15">
        <v>100</v>
      </c>
      <c r="AQ7" s="14">
        <v>1721</v>
      </c>
      <c r="AR7" s="11">
        <f>AO7/AQ7*100</f>
        <v>182.19058686809996</v>
      </c>
      <c r="AS7" s="11">
        <v>3133.6</v>
      </c>
      <c r="AT7" s="12">
        <f>AS7/K7*100</f>
        <v>15.244655905504152</v>
      </c>
      <c r="AU7" s="13">
        <v>3742</v>
      </c>
      <c r="AV7" s="12">
        <v>119.4</v>
      </c>
      <c r="AW7" s="14">
        <v>3917.5</v>
      </c>
      <c r="AX7" s="12">
        <f>AU7/AW7*100</f>
        <v>95.52010210593491</v>
      </c>
      <c r="AY7" s="21">
        <v>1203.3</v>
      </c>
      <c r="AZ7" s="12">
        <f>AY7/B7*100</f>
        <v>5.5302017124184815</v>
      </c>
      <c r="BA7" s="18">
        <v>1284.3</v>
      </c>
      <c r="BB7" s="18">
        <v>106.7</v>
      </c>
      <c r="BC7" s="19">
        <v>1301.5999999999999</v>
      </c>
      <c r="BD7" s="19">
        <f>BA7/BC7*100</f>
        <v>98.67086662569146</v>
      </c>
    </row>
    <row r="9" spans="1:56" ht="15.75" customHeight="1" x14ac:dyDescent="0.25">
      <c r="B9" s="16"/>
      <c r="C9" s="16"/>
      <c r="K9" s="16"/>
      <c r="L9" s="16"/>
      <c r="M9" s="16"/>
    </row>
    <row r="10" spans="1:56" ht="45" customHeight="1" x14ac:dyDescent="0.25"/>
  </sheetData>
  <mergeCells count="65">
    <mergeCell ref="A2:V2"/>
    <mergeCell ref="S4:S5"/>
    <mergeCell ref="T4:T5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L4:L5"/>
    <mergeCell ref="M4:M5"/>
    <mergeCell ref="G4:G5"/>
    <mergeCell ref="H4:H5"/>
    <mergeCell ref="I4:I5"/>
    <mergeCell ref="J4:J5"/>
    <mergeCell ref="K4:K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BC4:BC5"/>
    <mergeCell ref="BD4:BD5"/>
    <mergeCell ref="AS3:AX3"/>
    <mergeCell ref="AY3:BD3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2026-01-20T08:20:32Z</dcterms:modified>
</cp:coreProperties>
</file>